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<sst xmlns="http://schemas.openxmlformats.org/spreadsheetml/2006/main" count="143" uniqueCount="29">
  <si>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</si>
  <si>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</si>
  <si>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</si>
  <si>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</si>
  <si>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</si>
  <si>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</si>
  <si>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</si>
  <si>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</si>
  <si>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</si>
  <si>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</si>
  <si>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</si>
  <si>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</si>
  <si>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</si>
  <si>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</si>
  <si>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</si>
  <si>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</si>
  <si>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</si>
  <si>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</si>
  <si>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</si>
  <si>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</si>
  <si>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</si>
  <si>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</si>
  <si>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</si>
  <si>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</si>
  <si>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</si>
  <si>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3 ème Période</t>
  </si>
  <si>
    <t>3 ème Journée</t>
  </si>
  <si>
    <t>Résultats Doublette Journée du  13/04/2023</t>
  </si>
  <si>
    <t>Lecordier Manu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</si>
</sst>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12">
        <row r="8">
          <cell r="D8">
            <v>18</v>
          </cell>
        </row>
        <row r="9">
          <cell r="D9">
            <v>30</v>
          </cell>
        </row>
        <row r="10">
          <cell r="D10">
            <v>30</v>
          </cell>
        </row>
        <row r="11">
          <cell r="D11">
            <v>40</v>
          </cell>
        </row>
        <row r="12">
          <cell r="D12">
            <v>31</v>
          </cell>
        </row>
        <row r="13">
          <cell r="D13">
            <v>39</v>
          </cell>
        </row>
        <row r="14">
          <cell r="D14">
            <v>21</v>
          </cell>
        </row>
        <row r="15">
          <cell r="D15">
            <v>22</v>
          </cell>
        </row>
        <row r="16">
          <cell r="D16">
            <v>31</v>
          </cell>
        </row>
        <row r="17">
          <cell r="D17">
            <v>29</v>
          </cell>
        </row>
        <row r="18">
          <cell r="D18">
            <v>34</v>
          </cell>
        </row>
        <row r="19">
          <cell r="D19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4">
          <cell r="A4" t="str">
            <v>Gadais Alain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0">
          <cell r="A10" t="str">
            <v>Morel Anne-Gaelle</v>
          </cell>
        </row>
        <row r="13">
          <cell r="A13" t="str">
            <v>Mercier Régine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5">
          <cell r="A5" t="str">
            <v>Gadais Cathy</v>
          </cell>
        </row>
        <row r="6">
          <cell r="A6" t="str">
            <v>Ganné Gilles</v>
          </cell>
        </row>
        <row r="11">
          <cell r="A11" t="str">
            <v>Delafosse Florian</v>
          </cell>
        </row>
        <row r="12">
          <cell r="A12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">
        <v>27</v>
      </c>
      <c r="C1" s="62"/>
      <c r="D1" s="62"/>
      <c r="E1" s="62"/>
      <c r="F1" s="62"/>
      <c r="G1" s="62"/>
      <c r="H1" s="62"/>
      <c r="I1" s="62"/>
    </row>
    <row r="2" spans="3:7" ht="17.25">
      <c r="C2" s="3"/>
      <c r="D2" s="3"/>
      <c r="E2" s="3"/>
      <c r="F2" s="3"/>
      <c r="G2" s="3"/>
    </row>
    <row r="3" spans="2:9" ht="17.25">
      <c r="B3" s="63" t="s">
        <v>25</v>
      </c>
      <c r="C3" s="64"/>
      <c r="D3" s="64"/>
      <c r="E3" s="64"/>
      <c r="F3" s="64"/>
      <c r="G3" s="64"/>
      <c r="H3" s="64"/>
      <c r="I3" s="64"/>
    </row>
    <row r="4" spans="2:9" ht="17.25">
      <c r="B4" s="65" t="s">
        <v>26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5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Feuil7!C8</f>
        <v>Equipe 4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Feuil7!B8</f>
        <v>21</v>
      </c>
      <c r="C9" s="23" t="str">
        <f>Feuil7!A8</f>
        <v>Gresselin Cyrille</v>
      </c>
      <c r="D9" s="24">
        <v>165</v>
      </c>
      <c r="E9" s="25">
        <v>192</v>
      </c>
      <c r="F9" s="26">
        <v>198</v>
      </c>
      <c r="G9" s="27">
        <f aca="true" t="shared" si="0" ref="G9:G14">IF(SUM($D$9:$F$11)=0," ",D9+E9+F9)</f>
        <v>555</v>
      </c>
    </row>
    <row r="10" spans="2:7" ht="30" customHeight="1">
      <c r="B10" s="28">
        <f>Feuil7!B9</f>
        <v>22</v>
      </c>
      <c r="C10" s="29" t="str">
        <f>Feuil7!A9</f>
        <v>Mercier Guy</v>
      </c>
      <c r="D10" s="30">
        <v>140</v>
      </c>
      <c r="E10" s="31">
        <v>139</v>
      </c>
      <c r="F10" s="32">
        <v>159</v>
      </c>
      <c r="G10" s="33">
        <f t="shared" si="0"/>
        <v>438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43</v>
      </c>
      <c r="C12" s="39" t="s">
        <v>16</v>
      </c>
      <c r="D12" s="40">
        <f>IF(SUM($D$9:$F$11)=0," ",D9+D10+D11)</f>
        <v>305</v>
      </c>
      <c r="E12" s="25">
        <f>IF(SUM($D$9:$F$11)=0," ",E9+E10+E11)</f>
        <v>331</v>
      </c>
      <c r="F12" s="41">
        <f>IF(SUM($D$9:$F$11)=0," ",F9+F10+F11)</f>
        <v>357</v>
      </c>
      <c r="G12" s="27">
        <f t="shared" si="0"/>
        <v>993</v>
      </c>
    </row>
    <row r="13" spans="2:7" ht="30" customHeight="1" thickBot="1">
      <c r="B13" s="42"/>
      <c r="C13" s="43" t="s">
        <v>6</v>
      </c>
      <c r="D13" s="44">
        <f>B12</f>
        <v>43</v>
      </c>
      <c r="E13" s="31">
        <f>B12</f>
        <v>43</v>
      </c>
      <c r="F13" s="45">
        <f>B12</f>
        <v>43</v>
      </c>
      <c r="G13" s="33">
        <f>SUM(D13:F13)</f>
        <v>129</v>
      </c>
    </row>
    <row r="14" spans="2:9" ht="30" customHeight="1" thickBot="1">
      <c r="B14" s="42"/>
      <c r="C14" s="43" t="s">
        <v>18</v>
      </c>
      <c r="D14" s="46">
        <f>IF(SUM($D$9:$F$11)=0," ",D12+D13)</f>
        <v>348</v>
      </c>
      <c r="E14" s="37">
        <f>IF(SUM($D$9:$F$11)=0," ",E12+E13)</f>
        <v>374</v>
      </c>
      <c r="F14" s="47">
        <f>IF(SUM($D$9:$F$11)=0," ",F12+F13)</f>
        <v>400</v>
      </c>
      <c r="G14" s="38">
        <f t="shared" si="0"/>
        <v>1122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7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Feuil7!C4</f>
        <v>Equipe 2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>
        <f>Feuil7!B4</f>
        <v>30</v>
      </c>
      <c r="C20" s="23" t="str">
        <f>Feuil7!A4</f>
        <v>Gadais Alain</v>
      </c>
      <c r="D20" s="24">
        <v>156</v>
      </c>
      <c r="E20" s="25">
        <v>166</v>
      </c>
      <c r="F20" s="26">
        <v>202</v>
      </c>
      <c r="G20" s="27">
        <f aca="true" t="shared" si="1" ref="G20:G25">IF(SUM($D$20:$F$22)=0," ",D20+E20+F20)</f>
        <v>524</v>
      </c>
    </row>
    <row r="21" spans="2:7" ht="30" customHeight="1">
      <c r="B21" s="28">
        <f>Feuil7!B5</f>
        <v>40</v>
      </c>
      <c r="C21" s="29" t="str">
        <f>Feuil7!A5</f>
        <v>Gadais Cathy</v>
      </c>
      <c r="D21" s="30">
        <v>137</v>
      </c>
      <c r="E21" s="31">
        <v>151</v>
      </c>
      <c r="F21" s="32">
        <v>214</v>
      </c>
      <c r="G21" s="33">
        <f t="shared" si="1"/>
        <v>502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70</v>
      </c>
      <c r="C23" s="39" t="s">
        <v>16</v>
      </c>
      <c r="D23" s="40">
        <f>IF(SUM($D$20:$F$22)=0," ",D20+D21+D22)</f>
        <v>293</v>
      </c>
      <c r="E23" s="25">
        <f>IF(SUM($D$20:$F$22)=0," ",E20+E21+E22)</f>
        <v>317</v>
      </c>
      <c r="F23" s="41">
        <f>IF(SUM($D$20:$F$22)=0," ",F20+F21+F22)</f>
        <v>416</v>
      </c>
      <c r="G23" s="27">
        <f t="shared" si="1"/>
        <v>1026</v>
      </c>
    </row>
    <row r="24" spans="2:7" ht="30" customHeight="1" thickBot="1">
      <c r="B24" s="53"/>
      <c r="C24" s="43" t="s">
        <v>6</v>
      </c>
      <c r="D24" s="44">
        <f>B23</f>
        <v>70</v>
      </c>
      <c r="E24" s="31">
        <f>B23</f>
        <v>70</v>
      </c>
      <c r="F24" s="45">
        <f>B23</f>
        <v>70</v>
      </c>
      <c r="G24" s="33">
        <f>SUM(D24:F24)</f>
        <v>210</v>
      </c>
    </row>
    <row r="25" spans="2:9" ht="30" customHeight="1" thickBot="1">
      <c r="B25" s="53"/>
      <c r="C25" s="43" t="s">
        <v>18</v>
      </c>
      <c r="D25" s="54">
        <f>IF(SUM($D$20:$F$22)=0," ",D23+D24)</f>
        <v>363</v>
      </c>
      <c r="E25" s="55">
        <f>IF(SUM($D$20:$F$22)=0," ",E23+E24)</f>
        <v>387</v>
      </c>
      <c r="F25" s="56">
        <f>IF(SUM($D$20:$F$22)=0," ",F23+F24)</f>
        <v>486</v>
      </c>
      <c r="G25" s="38">
        <f t="shared" si="1"/>
        <v>1236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 13/04/2023</v>
      </c>
      <c r="C1" s="62"/>
      <c r="D1" s="62"/>
      <c r="E1" s="62"/>
      <c r="F1" s="62"/>
      <c r="G1" s="62"/>
      <c r="H1" s="62"/>
      <c r="I1" s="62"/>
    </row>
    <row r="2" spans="3:7" ht="17.25">
      <c r="C2" s="3"/>
      <c r="D2" s="3"/>
      <c r="E2" s="3"/>
      <c r="F2" s="3"/>
      <c r="G2" s="3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8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Feuil7!C2</f>
        <v>Equipe 1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Feuil7!B2</f>
        <v>18</v>
      </c>
      <c r="C9" s="57" t="str">
        <f>Feuil7!A2</f>
        <v>Delafosse Nicolas</v>
      </c>
      <c r="D9" s="24">
        <v>186</v>
      </c>
      <c r="E9" s="25">
        <v>192</v>
      </c>
      <c r="F9" s="26">
        <v>245</v>
      </c>
      <c r="G9" s="27">
        <f aca="true" t="shared" si="0" ref="G9:G14">IF(SUM($D$9:$F$11)=0," ",D9+E9+F9)</f>
        <v>623</v>
      </c>
    </row>
    <row r="10" spans="2:7" ht="30" customHeight="1">
      <c r="B10" s="28">
        <f>Feuil7!B3</f>
        <v>30</v>
      </c>
      <c r="C10" s="29" t="str">
        <f>Feuil7!A3</f>
        <v>Lecarpentier Denis</v>
      </c>
      <c r="D10" s="30">
        <v>176</v>
      </c>
      <c r="E10" s="31">
        <v>222</v>
      </c>
      <c r="F10" s="32">
        <v>204</v>
      </c>
      <c r="G10" s="33">
        <f t="shared" si="0"/>
        <v>602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48</v>
      </c>
      <c r="C12" s="39" t="s">
        <v>16</v>
      </c>
      <c r="D12" s="40">
        <f>IF(SUM($D$9:$F$11)=0," ",D9+D10+D11)</f>
        <v>362</v>
      </c>
      <c r="E12" s="25">
        <f>IF(SUM($D$9:$F$11)=0," ",E9+E10+E11)</f>
        <v>414</v>
      </c>
      <c r="F12" s="41">
        <f>IF(SUM($D$9:$F$11)=0," ",F9+F10+F11)</f>
        <v>449</v>
      </c>
      <c r="G12" s="27">
        <f t="shared" si="0"/>
        <v>1225</v>
      </c>
    </row>
    <row r="13" spans="2:7" ht="30" customHeight="1" thickBot="1">
      <c r="B13" s="42"/>
      <c r="C13" s="43" t="s">
        <v>6</v>
      </c>
      <c r="D13" s="44">
        <f>B12</f>
        <v>48</v>
      </c>
      <c r="E13" s="31">
        <f>B12</f>
        <v>48</v>
      </c>
      <c r="F13" s="45">
        <f>B12</f>
        <v>48</v>
      </c>
      <c r="G13" s="33">
        <f>SUM(D13:F13)</f>
        <v>144</v>
      </c>
    </row>
    <row r="14" spans="2:9" ht="30" customHeight="1" thickBot="1">
      <c r="B14" s="42"/>
      <c r="C14" s="43" t="s">
        <v>18</v>
      </c>
      <c r="D14" s="46">
        <f>IF(SUM($D$9:$F$11)=0," ",D12+D13)</f>
        <v>410</v>
      </c>
      <c r="E14" s="37">
        <f>IF(SUM($D$9:$F$11)=0," ",E12+E13)</f>
        <v>462</v>
      </c>
      <c r="F14" s="47">
        <f>IF(SUM($D$9:$F$11)=0," ",F12+F13)</f>
        <v>497</v>
      </c>
      <c r="G14" s="38">
        <f t="shared" si="0"/>
        <v>1369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9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Feuil7!C10</f>
        <v>Equipe 5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>
        <f>Feuil7!B10</f>
        <v>31</v>
      </c>
      <c r="C20" s="23" t="str">
        <f>Feuil7!A10</f>
        <v>Morel Anne-Gaelle</v>
      </c>
      <c r="D20" s="24">
        <v>173</v>
      </c>
      <c r="E20" s="25">
        <v>170</v>
      </c>
      <c r="F20" s="26">
        <v>166</v>
      </c>
      <c r="G20" s="27">
        <f aca="true" t="shared" si="1" ref="G20:G25">IF(SUM($D$20:$F$22)=0," ",D20+E20+F20)</f>
        <v>509</v>
      </c>
    </row>
    <row r="21" spans="2:7" ht="30" customHeight="1">
      <c r="B21" s="28">
        <f>Feuil7!B11</f>
        <v>29</v>
      </c>
      <c r="C21" s="29" t="str">
        <f>Feuil7!A11</f>
        <v>Delafosse Florian</v>
      </c>
      <c r="D21" s="30">
        <v>171</v>
      </c>
      <c r="E21" s="31">
        <v>174</v>
      </c>
      <c r="F21" s="32">
        <v>201</v>
      </c>
      <c r="G21" s="33">
        <f t="shared" si="1"/>
        <v>546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60</v>
      </c>
      <c r="C23" s="39" t="s">
        <v>16</v>
      </c>
      <c r="D23" s="40">
        <f>IF(SUM($D$20:$F$22)=0," ",D20+D21+D22)</f>
        <v>344</v>
      </c>
      <c r="E23" s="25">
        <f>IF(SUM($D$20:$F$22)=0," ",E20+E21+E22)</f>
        <v>344</v>
      </c>
      <c r="F23" s="41">
        <f>IF(SUM($D$20:$F$22)=0," ",F20+F21+F22)</f>
        <v>367</v>
      </c>
      <c r="G23" s="27">
        <f t="shared" si="1"/>
        <v>1055</v>
      </c>
    </row>
    <row r="24" spans="2:7" ht="30" customHeight="1" thickBot="1">
      <c r="B24" s="53"/>
      <c r="C24" s="43" t="s">
        <v>6</v>
      </c>
      <c r="D24" s="44">
        <f>B23</f>
        <v>60</v>
      </c>
      <c r="E24" s="31">
        <f>B23</f>
        <v>60</v>
      </c>
      <c r="F24" s="45">
        <f>B23</f>
        <v>60</v>
      </c>
      <c r="G24" s="33">
        <f>SUM(D24:F24)</f>
        <v>180</v>
      </c>
    </row>
    <row r="25" spans="2:9" ht="30" customHeight="1" thickBot="1">
      <c r="B25" s="53"/>
      <c r="C25" s="43" t="s">
        <v>18</v>
      </c>
      <c r="D25" s="54">
        <f>IF(SUM($D$20:$F$22)=0," ",D23+D24)</f>
        <v>404</v>
      </c>
      <c r="E25" s="55">
        <f>IF(SUM($D$20:$F$22)=0," ",E23+E24)</f>
        <v>404</v>
      </c>
      <c r="F25" s="56">
        <f>IF(SUM($D$20:$F$22)=0," ",F23+F24)</f>
        <v>427</v>
      </c>
      <c r="G25" s="38">
        <f t="shared" si="1"/>
        <v>1235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 13/04/2023</v>
      </c>
      <c r="C1" s="62"/>
      <c r="D1" s="62"/>
      <c r="E1" s="62"/>
      <c r="F1" s="62"/>
      <c r="G1" s="62"/>
      <c r="H1" s="62"/>
      <c r="I1" s="62"/>
    </row>
    <row r="2" spans="3:7" ht="17.25">
      <c r="C2" s="3"/>
      <c r="D2" s="3"/>
      <c r="E2" s="3"/>
      <c r="F2" s="3"/>
      <c r="G2" s="3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10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Feuil7!C12</f>
        <v>Equipe 6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Feuil7!B12</f>
        <v>34</v>
      </c>
      <c r="C9" s="23" t="str">
        <f>Feuil7!A12</f>
        <v>Clavier Fanfan</v>
      </c>
      <c r="D9" s="24">
        <v>185</v>
      </c>
      <c r="E9" s="25">
        <v>168</v>
      </c>
      <c r="F9" s="26">
        <v>165</v>
      </c>
      <c r="G9" s="27">
        <f aca="true" t="shared" si="0" ref="G9:G14">IF(SUM($D$9:$F$11)=0," ",D9+E9+F9)</f>
        <v>518</v>
      </c>
    </row>
    <row r="10" spans="2:7" ht="30" customHeight="1">
      <c r="B10" s="28">
        <f>Feuil7!B13</f>
        <v>34</v>
      </c>
      <c r="C10" s="29" t="str">
        <f>Feuil7!A13</f>
        <v>Mercier Régine</v>
      </c>
      <c r="D10" s="30">
        <v>160</v>
      </c>
      <c r="E10" s="31">
        <v>147</v>
      </c>
      <c r="F10" s="32">
        <v>176</v>
      </c>
      <c r="G10" s="33">
        <f t="shared" si="0"/>
        <v>483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68</v>
      </c>
      <c r="C12" s="39" t="s">
        <v>16</v>
      </c>
      <c r="D12" s="40">
        <f>IF(SUM($D$9:$F$11)=0," ",D9+D10+D11)</f>
        <v>345</v>
      </c>
      <c r="E12" s="25">
        <f>IF(SUM($D$9:$F$11)=0," ",E9+E10+E11)</f>
        <v>315</v>
      </c>
      <c r="F12" s="41">
        <f>IF(SUM($D$9:$F$11)=0," ",F9+F10+F11)</f>
        <v>341</v>
      </c>
      <c r="G12" s="27">
        <f t="shared" si="0"/>
        <v>1001</v>
      </c>
    </row>
    <row r="13" spans="2:7" ht="30" customHeight="1" thickBot="1">
      <c r="B13" s="42"/>
      <c r="C13" s="43" t="s">
        <v>6</v>
      </c>
      <c r="D13" s="44">
        <f>B12</f>
        <v>68</v>
      </c>
      <c r="E13" s="31">
        <f>B12</f>
        <v>68</v>
      </c>
      <c r="F13" s="45">
        <f>B12</f>
        <v>68</v>
      </c>
      <c r="G13" s="33">
        <f>SUM(D13:F13)</f>
        <v>204</v>
      </c>
    </row>
    <row r="14" spans="2:9" ht="30" customHeight="1" thickBot="1">
      <c r="B14" s="42"/>
      <c r="C14" s="43" t="s">
        <v>18</v>
      </c>
      <c r="D14" s="46">
        <f>IF(SUM($D$9:$F$11)=0," ",D12+D13)</f>
        <v>413</v>
      </c>
      <c r="E14" s="37">
        <f>IF(SUM($D$9:$F$11)=0," ",E12+E13)</f>
        <v>383</v>
      </c>
      <c r="F14" s="47">
        <f>IF(SUM($D$9:$F$11)=0," ",F12+F13)</f>
        <v>409</v>
      </c>
      <c r="G14" s="38">
        <f t="shared" si="0"/>
        <v>1205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11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Feuil7!C6</f>
        <v>Equipe 3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/>
      <c r="C20" s="23" t="str">
        <f>Feuil7!A6</f>
        <v>Ganné Gilles</v>
      </c>
      <c r="D20" s="24"/>
      <c r="E20" s="25"/>
      <c r="F20" s="26"/>
      <c r="G20" s="27">
        <f aca="true" t="shared" si="1" ref="G20:G25">IF(SUM($D$20:$F$22)=0," ",D20+E20+F20)</f>
        <v>0</v>
      </c>
    </row>
    <row r="21" spans="2:7" ht="30" customHeight="1">
      <c r="B21" s="28">
        <f>Feuil7!B7</f>
        <v>39</v>
      </c>
      <c r="C21" s="29" t="str">
        <f>Feuil7!A7</f>
        <v>Levesque Bernard</v>
      </c>
      <c r="D21" s="30">
        <v>209</v>
      </c>
      <c r="E21" s="31">
        <v>153</v>
      </c>
      <c r="F21" s="32">
        <v>167</v>
      </c>
      <c r="G21" s="33">
        <f t="shared" si="1"/>
        <v>529</v>
      </c>
    </row>
    <row r="22" spans="2:7" ht="30" customHeight="1" thickBot="1">
      <c r="B22" s="34">
        <v>24</v>
      </c>
      <c r="C22" s="58" t="s">
        <v>28</v>
      </c>
      <c r="D22" s="36">
        <v>150</v>
      </c>
      <c r="E22" s="37">
        <v>130</v>
      </c>
      <c r="F22" s="15">
        <v>170</v>
      </c>
      <c r="G22" s="52">
        <f t="shared" si="1"/>
        <v>450</v>
      </c>
    </row>
    <row r="23" spans="2:7" ht="30" customHeight="1" thickBot="1">
      <c r="B23" s="16">
        <f>SUM(B20:B22)</f>
        <v>63</v>
      </c>
      <c r="C23" s="39" t="s">
        <v>16</v>
      </c>
      <c r="D23" s="40">
        <f>IF(SUM($D$20:$F$22)=0," ",D20+D21+D22)</f>
        <v>359</v>
      </c>
      <c r="E23" s="25">
        <f>IF(SUM($D$20:$F$22)=0," ",E20+E21+E22)</f>
        <v>283</v>
      </c>
      <c r="F23" s="41">
        <f>IF(SUM($D$20:$F$22)=0," ",F20+F21+F22)</f>
        <v>337</v>
      </c>
      <c r="G23" s="27">
        <f t="shared" si="1"/>
        <v>979</v>
      </c>
    </row>
    <row r="24" spans="2:7" ht="30" customHeight="1" thickBot="1">
      <c r="B24" s="53"/>
      <c r="C24" s="43" t="s">
        <v>6</v>
      </c>
      <c r="D24" s="44">
        <f>B23</f>
        <v>63</v>
      </c>
      <c r="E24" s="31">
        <f>B23</f>
        <v>63</v>
      </c>
      <c r="F24" s="45">
        <f>B23</f>
        <v>63</v>
      </c>
      <c r="G24" s="33">
        <f>SUM(D24:F24)</f>
        <v>189</v>
      </c>
    </row>
    <row r="25" spans="2:9" ht="30" customHeight="1" thickBot="1">
      <c r="B25" s="53"/>
      <c r="C25" s="43" t="s">
        <v>18</v>
      </c>
      <c r="D25" s="54">
        <f>IF(SUM($D$20:$F$22)=0," ",D23+D24)</f>
        <v>422</v>
      </c>
      <c r="E25" s="55">
        <f>IF(SUM($D$20:$F$22)=0," ",E23+E24)</f>
        <v>346</v>
      </c>
      <c r="F25" s="56">
        <f>IF(SUM($D$20:$F$22)=0," ",F23+F24)</f>
        <v>400</v>
      </c>
      <c r="G25" s="38">
        <f t="shared" si="1"/>
        <v>1168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 13/04/2023</v>
      </c>
      <c r="C1" s="62"/>
      <c r="D1" s="62"/>
      <c r="E1" s="62"/>
      <c r="F1" s="62"/>
      <c r="G1" s="62"/>
      <c r="H1" s="62"/>
      <c r="I1" s="62"/>
    </row>
    <row r="2" spans="3:7" ht="17.25">
      <c r="C2" s="3"/>
      <c r="D2" s="3"/>
      <c r="E2" s="3"/>
      <c r="F2" s="3"/>
      <c r="G2" s="3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5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Feuil7!C2</f>
        <v>Equipe 1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Feuil7!B2</f>
        <v>18</v>
      </c>
      <c r="C9" s="57" t="str">
        <f>Feuil7!A2</f>
        <v>Delafosse Nicolas</v>
      </c>
      <c r="D9" s="24">
        <v>172</v>
      </c>
      <c r="E9" s="25">
        <v>189</v>
      </c>
      <c r="F9" s="26">
        <v>176</v>
      </c>
      <c r="G9" s="27">
        <f aca="true" t="shared" si="0" ref="G9:G14">IF(SUM($D$9:$F$11)=0," ",D9+E9+F9)</f>
        <v>537</v>
      </c>
    </row>
    <row r="10" spans="2:7" ht="30" customHeight="1">
      <c r="B10" s="28">
        <f>Feuil7!B3</f>
        <v>30</v>
      </c>
      <c r="C10" s="29" t="str">
        <f>Feuil7!A3</f>
        <v>Lecarpentier Denis</v>
      </c>
      <c r="D10" s="30">
        <v>187</v>
      </c>
      <c r="E10" s="31">
        <v>204</v>
      </c>
      <c r="F10" s="32">
        <v>201</v>
      </c>
      <c r="G10" s="33">
        <f t="shared" si="0"/>
        <v>592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48</v>
      </c>
      <c r="C12" s="39" t="s">
        <v>16</v>
      </c>
      <c r="D12" s="40">
        <f>IF(SUM($D$9:$F$11)=0," ",D9+D10+D11)</f>
        <v>359</v>
      </c>
      <c r="E12" s="25">
        <f>IF(SUM($D$9:$F$11)=0," ",E9+E10+E11)</f>
        <v>393</v>
      </c>
      <c r="F12" s="41">
        <f>IF(SUM($D$9:$F$11)=0," ",F9+F10+F11)</f>
        <v>377</v>
      </c>
      <c r="G12" s="27">
        <f t="shared" si="0"/>
        <v>1129</v>
      </c>
    </row>
    <row r="13" spans="2:7" ht="30" customHeight="1" thickBot="1">
      <c r="B13" s="42"/>
      <c r="C13" s="43" t="s">
        <v>6</v>
      </c>
      <c r="D13" s="44">
        <f>B12</f>
        <v>48</v>
      </c>
      <c r="E13" s="31">
        <f>B12</f>
        <v>48</v>
      </c>
      <c r="F13" s="45">
        <f>B12</f>
        <v>48</v>
      </c>
      <c r="G13" s="33">
        <f>SUM(D13:F13)</f>
        <v>144</v>
      </c>
    </row>
    <row r="14" spans="2:9" ht="30" customHeight="1" thickBot="1">
      <c r="B14" s="42"/>
      <c r="C14" s="43" t="s">
        <v>18</v>
      </c>
      <c r="D14" s="46">
        <f>IF(SUM($D$9:$F$11)=0," ",D12+D13)</f>
        <v>407</v>
      </c>
      <c r="E14" s="37">
        <f>IF(SUM($D$9:$F$11)=0," ",E12+E13)</f>
        <v>441</v>
      </c>
      <c r="F14" s="47">
        <f>IF(SUM($D$9:$F$11)=0," ",F12+F13)</f>
        <v>425</v>
      </c>
      <c r="G14" s="38">
        <f t="shared" si="0"/>
        <v>1273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7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Feuil7!C12</f>
        <v>Equipe 6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Feuil7!B12</f>
        <v>34</v>
      </c>
      <c r="C20" s="23" t="str">
        <f>Feuil7!A12</f>
        <v>Clavier Fanfan</v>
      </c>
      <c r="D20" s="24">
        <v>192</v>
      </c>
      <c r="E20" s="25">
        <v>224</v>
      </c>
      <c r="F20" s="26">
        <v>189</v>
      </c>
      <c r="G20" s="27">
        <f aca="true" t="shared" si="1" ref="G20:G25">IF(SUM($D$20:$F$22)=0," ",D20+E20+F20)</f>
        <v>605</v>
      </c>
    </row>
    <row r="21" spans="2:7" ht="30" customHeight="1">
      <c r="B21" s="28">
        <f>Feuil7!B13</f>
        <v>34</v>
      </c>
      <c r="C21" s="29" t="str">
        <f>Feuil7!A13</f>
        <v>Mercier Régine</v>
      </c>
      <c r="D21" s="30">
        <v>179</v>
      </c>
      <c r="E21" s="31">
        <v>183</v>
      </c>
      <c r="F21" s="32">
        <v>174</v>
      </c>
      <c r="G21" s="33">
        <f t="shared" si="1"/>
        <v>536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68</v>
      </c>
      <c r="C23" s="39" t="s">
        <v>16</v>
      </c>
      <c r="D23" s="40">
        <f>IF(SUM($D$20:$F$22)=0," ",D20+D21+D22)</f>
        <v>371</v>
      </c>
      <c r="E23" s="25">
        <f>IF(SUM($D$20:$F$22)=0," ",E20+E21+E22)</f>
        <v>407</v>
      </c>
      <c r="F23" s="41">
        <f>IF(SUM($D$20:$F$22)=0," ",F20+F21+F22)</f>
        <v>363</v>
      </c>
      <c r="G23" s="27">
        <f t="shared" si="1"/>
        <v>1141</v>
      </c>
    </row>
    <row r="24" spans="2:7" ht="30" customHeight="1" thickBot="1">
      <c r="B24" s="53"/>
      <c r="C24" s="43" t="s">
        <v>6</v>
      </c>
      <c r="D24" s="44">
        <f>B23</f>
        <v>68</v>
      </c>
      <c r="E24" s="31">
        <f>B23</f>
        <v>68</v>
      </c>
      <c r="F24" s="45">
        <f>B23</f>
        <v>68</v>
      </c>
      <c r="G24" s="33">
        <f>SUM(D24:F24)</f>
        <v>204</v>
      </c>
    </row>
    <row r="25" spans="2:9" ht="30" customHeight="1" thickBot="1">
      <c r="B25" s="53"/>
      <c r="C25" s="43" t="s">
        <v>18</v>
      </c>
      <c r="D25" s="54">
        <f>IF(SUM($D$20:$F$22)=0," ",D23+D24)</f>
        <v>439</v>
      </c>
      <c r="E25" s="55">
        <f>IF(SUM($D$20:$F$22)=0," ",E23+E24)</f>
        <v>475</v>
      </c>
      <c r="F25" s="56">
        <f>IF(SUM($D$20:$F$22)=0," ",F23+F24)</f>
        <v>431</v>
      </c>
      <c r="G25" s="38">
        <f t="shared" si="1"/>
        <v>1345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 13/04/2023</v>
      </c>
      <c r="C1" s="62"/>
      <c r="D1" s="62"/>
      <c r="E1" s="62"/>
      <c r="F1" s="62"/>
      <c r="G1" s="62"/>
      <c r="H1" s="62"/>
      <c r="I1" s="62"/>
    </row>
    <row r="2" spans="3:7" ht="17.25">
      <c r="C2" s="3"/>
      <c r="D2" s="3"/>
      <c r="E2" s="3"/>
      <c r="F2" s="3"/>
      <c r="G2" s="3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8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Feuil7!C6</f>
        <v>Equipe 3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/>
      <c r="C9" s="23" t="str">
        <f>Feuil7!A6</f>
        <v>Ganné Gilles</v>
      </c>
      <c r="D9" s="24"/>
      <c r="E9" s="25"/>
      <c r="F9" s="26"/>
      <c r="G9" s="27">
        <f aca="true" t="shared" si="0" ref="G9:G14">IF(SUM($D$9:$F$11)=0," ",D9+E9+F9)</f>
        <v>0</v>
      </c>
    </row>
    <row r="10" spans="2:7" ht="30" customHeight="1">
      <c r="B10" s="28">
        <f>Feuil7!B7</f>
        <v>39</v>
      </c>
      <c r="C10" s="29" t="str">
        <f>Feuil7!A7</f>
        <v>Levesque Bernard</v>
      </c>
      <c r="D10" s="30">
        <v>136</v>
      </c>
      <c r="E10" s="31">
        <v>155</v>
      </c>
      <c r="F10" s="32">
        <v>172</v>
      </c>
      <c r="G10" s="33">
        <f t="shared" si="0"/>
        <v>463</v>
      </c>
    </row>
    <row r="11" spans="2:7" ht="30" customHeight="1" thickBot="1">
      <c r="B11" s="34">
        <v>24</v>
      </c>
      <c r="C11" s="58" t="s">
        <v>28</v>
      </c>
      <c r="D11" s="36">
        <v>163</v>
      </c>
      <c r="E11" s="37">
        <v>244</v>
      </c>
      <c r="F11" s="15">
        <v>208</v>
      </c>
      <c r="G11" s="38">
        <f t="shared" si="0"/>
        <v>615</v>
      </c>
    </row>
    <row r="12" spans="2:7" ht="30" customHeight="1" thickBot="1">
      <c r="B12" s="16">
        <f>SUM(B9:B11)</f>
        <v>63</v>
      </c>
      <c r="C12" s="39" t="s">
        <v>16</v>
      </c>
      <c r="D12" s="40">
        <f>IF(SUM($D$9:$F$11)=0," ",D9+D10+D11)</f>
        <v>299</v>
      </c>
      <c r="E12" s="25">
        <f>IF(SUM($D$9:$F$11)=0," ",E9+E10+E11)</f>
        <v>399</v>
      </c>
      <c r="F12" s="41">
        <f>IF(SUM($D$9:$F$11)=0," ",F9+F10+F11)</f>
        <v>380</v>
      </c>
      <c r="G12" s="27">
        <f t="shared" si="0"/>
        <v>1078</v>
      </c>
    </row>
    <row r="13" spans="2:7" ht="30" customHeight="1" thickBot="1">
      <c r="B13" s="42"/>
      <c r="C13" s="43" t="s">
        <v>6</v>
      </c>
      <c r="D13" s="44">
        <f>B12</f>
        <v>63</v>
      </c>
      <c r="E13" s="31">
        <f>B12</f>
        <v>63</v>
      </c>
      <c r="F13" s="45">
        <f>B12</f>
        <v>63</v>
      </c>
      <c r="G13" s="33">
        <f>SUM(D13:F13)</f>
        <v>189</v>
      </c>
    </row>
    <row r="14" spans="2:9" ht="30" customHeight="1" thickBot="1">
      <c r="B14" s="42"/>
      <c r="C14" s="43" t="s">
        <v>18</v>
      </c>
      <c r="D14" s="46">
        <f>IF(SUM($D$9:$F$11)=0," ",D12+D13)</f>
        <v>362</v>
      </c>
      <c r="E14" s="37">
        <f>IF(SUM($D$9:$F$11)=0," ",E12+E13)</f>
        <v>462</v>
      </c>
      <c r="F14" s="47">
        <f>IF(SUM($D$9:$F$11)=0," ",F12+F13)</f>
        <v>443</v>
      </c>
      <c r="G14" s="38">
        <f t="shared" si="0"/>
        <v>1267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0</v>
      </c>
      <c r="I15" s="2">
        <f>IF(SUM($D$9:$F$11)=0," ",D15+E15+F15+G15)</f>
        <v>4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9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Feuil7!C4</f>
        <v>Equipe 2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Feuil7!B4</f>
        <v>30</v>
      </c>
      <c r="C20" s="23" t="str">
        <f>Feuil7!A4</f>
        <v>Gadais Alain</v>
      </c>
      <c r="D20" s="24">
        <v>242</v>
      </c>
      <c r="E20" s="25">
        <v>184</v>
      </c>
      <c r="F20" s="26">
        <v>157</v>
      </c>
      <c r="G20" s="27">
        <f aca="true" t="shared" si="1" ref="G20:G25">IF(SUM($D$20:$F$22)=0," ",D20+E20+F20)</f>
        <v>583</v>
      </c>
    </row>
    <row r="21" spans="2:7" ht="30" customHeight="1">
      <c r="B21" s="28">
        <f>Feuil7!B5</f>
        <v>40</v>
      </c>
      <c r="C21" s="29" t="str">
        <f>Feuil7!A5</f>
        <v>Gadais Cathy</v>
      </c>
      <c r="D21" s="30">
        <v>198</v>
      </c>
      <c r="E21" s="31">
        <v>157</v>
      </c>
      <c r="F21" s="32">
        <v>145</v>
      </c>
      <c r="G21" s="33">
        <f t="shared" si="1"/>
        <v>500</v>
      </c>
    </row>
    <row r="22" spans="2:7" ht="30" customHeight="1" thickBot="1">
      <c r="B22" s="34"/>
      <c r="C22" s="58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70</v>
      </c>
      <c r="C23" s="39" t="s">
        <v>16</v>
      </c>
      <c r="D23" s="40">
        <f>IF(SUM($D$20:$F$22)=0," ",D20+D21+D22)</f>
        <v>440</v>
      </c>
      <c r="E23" s="25">
        <f>IF(SUM($D$20:$F$22)=0," ",E20+E21+E22)</f>
        <v>341</v>
      </c>
      <c r="F23" s="41">
        <f>IF(SUM($D$20:$F$22)=0," ",F20+F21+F22)</f>
        <v>302</v>
      </c>
      <c r="G23" s="27">
        <f t="shared" si="1"/>
        <v>1083</v>
      </c>
    </row>
    <row r="24" spans="2:7" ht="30" customHeight="1" thickBot="1">
      <c r="B24" s="53"/>
      <c r="C24" s="43" t="s">
        <v>6</v>
      </c>
      <c r="D24" s="44">
        <f>B23</f>
        <v>70</v>
      </c>
      <c r="E24" s="31">
        <f>B23</f>
        <v>70</v>
      </c>
      <c r="F24" s="45">
        <f>B23</f>
        <v>70</v>
      </c>
      <c r="G24" s="33">
        <f>SUM(D24:F24)</f>
        <v>210</v>
      </c>
    </row>
    <row r="25" spans="2:9" ht="30" customHeight="1" thickBot="1">
      <c r="B25" s="53"/>
      <c r="C25" s="43" t="s">
        <v>18</v>
      </c>
      <c r="D25" s="54">
        <f>IF(SUM($D$20:$F$22)=0," ",D23+D24)</f>
        <v>510</v>
      </c>
      <c r="E25" s="55">
        <f>IF(SUM($D$20:$F$22)=0," ",E23+E24)</f>
        <v>411</v>
      </c>
      <c r="F25" s="56">
        <f>IF(SUM($D$20:$F$22)=0," ",F23+F24)</f>
        <v>372</v>
      </c>
      <c r="G25" s="38">
        <f t="shared" si="1"/>
        <v>1293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2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 13/04/2023</v>
      </c>
      <c r="C1" s="62"/>
      <c r="D1" s="62"/>
      <c r="E1" s="62"/>
      <c r="F1" s="62"/>
      <c r="G1" s="62"/>
      <c r="H1" s="62"/>
      <c r="I1" s="62"/>
    </row>
    <row r="2" spans="3:7" ht="17.25">
      <c r="C2" s="3"/>
      <c r="D2" s="3"/>
      <c r="E2" s="3"/>
      <c r="F2" s="3"/>
      <c r="G2" s="3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10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Feuil7!C8</f>
        <v>Equipe 4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Feuil7!B8</f>
        <v>21</v>
      </c>
      <c r="C9" s="23" t="str">
        <f>Feuil7!A8</f>
        <v>Gresselin Cyrille</v>
      </c>
      <c r="D9" s="24">
        <v>152</v>
      </c>
      <c r="E9" s="25">
        <v>180</v>
      </c>
      <c r="F9" s="26">
        <v>191</v>
      </c>
      <c r="G9" s="27">
        <f aca="true" t="shared" si="0" ref="G9:G14">IF(SUM($D$9:$F$11)=0," ",D9+E9+F9)</f>
        <v>523</v>
      </c>
    </row>
    <row r="10" spans="2:7" ht="30" customHeight="1">
      <c r="B10" s="28">
        <f>Feuil7!B9</f>
        <v>22</v>
      </c>
      <c r="C10" s="29" t="str">
        <f>Feuil7!A9</f>
        <v>Mercier Guy</v>
      </c>
      <c r="D10" s="30">
        <v>200</v>
      </c>
      <c r="E10" s="31">
        <v>194</v>
      </c>
      <c r="F10" s="32">
        <v>193</v>
      </c>
      <c r="G10" s="33">
        <f t="shared" si="0"/>
        <v>587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43</v>
      </c>
      <c r="C12" s="39" t="s">
        <v>16</v>
      </c>
      <c r="D12" s="40">
        <f>IF(SUM($D$9:$F$11)=0," ",D9+D10+D11)</f>
        <v>352</v>
      </c>
      <c r="E12" s="25">
        <f>IF(SUM($D$9:$F$11)=0," ",E9+E10+E11)</f>
        <v>374</v>
      </c>
      <c r="F12" s="41">
        <f>IF(SUM($D$9:$F$11)=0," ",F9+F10+F11)</f>
        <v>384</v>
      </c>
      <c r="G12" s="27">
        <f t="shared" si="0"/>
        <v>1110</v>
      </c>
    </row>
    <row r="13" spans="2:7" ht="30" customHeight="1" thickBot="1">
      <c r="B13" s="42"/>
      <c r="C13" s="43" t="s">
        <v>6</v>
      </c>
      <c r="D13" s="44">
        <f>B12</f>
        <v>43</v>
      </c>
      <c r="E13" s="31">
        <f>B12</f>
        <v>43</v>
      </c>
      <c r="F13" s="45">
        <f>B12</f>
        <v>43</v>
      </c>
      <c r="G13" s="33">
        <f>SUM(D13:F13)</f>
        <v>129</v>
      </c>
    </row>
    <row r="14" spans="2:9" ht="30" customHeight="1" thickBot="1">
      <c r="B14" s="42"/>
      <c r="C14" s="43" t="s">
        <v>18</v>
      </c>
      <c r="D14" s="46">
        <f>IF(SUM($D$9:$F$11)=0," ",D12+D13)</f>
        <v>395</v>
      </c>
      <c r="E14" s="37">
        <f>IF(SUM($D$9:$F$11)=0," ",E12+E13)</f>
        <v>417</v>
      </c>
      <c r="F14" s="47">
        <f>IF(SUM($D$9:$F$11)=0," ",F12+F13)</f>
        <v>427</v>
      </c>
      <c r="G14" s="38">
        <f t="shared" si="0"/>
        <v>1239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11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Feuil7!C10</f>
        <v>Equipe 5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Feuil7!B10</f>
        <v>31</v>
      </c>
      <c r="C20" s="23" t="str">
        <f>Feuil7!A10</f>
        <v>Morel Anne-Gaelle</v>
      </c>
      <c r="D20" s="24">
        <v>176</v>
      </c>
      <c r="E20" s="25">
        <v>156</v>
      </c>
      <c r="F20" s="26">
        <v>169</v>
      </c>
      <c r="G20" s="27">
        <f aca="true" t="shared" si="1" ref="G20:G25">IF(SUM($D$20:$F$22)=0," ",D20+E20+F20)</f>
        <v>501</v>
      </c>
    </row>
    <row r="21" spans="2:7" ht="30" customHeight="1">
      <c r="B21" s="28">
        <f>Feuil7!B11</f>
        <v>29</v>
      </c>
      <c r="C21" s="29" t="str">
        <f>Feuil7!A11</f>
        <v>Delafosse Florian</v>
      </c>
      <c r="D21" s="30">
        <v>191</v>
      </c>
      <c r="E21" s="31">
        <v>147</v>
      </c>
      <c r="F21" s="32">
        <v>187</v>
      </c>
      <c r="G21" s="33">
        <f t="shared" si="1"/>
        <v>525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60</v>
      </c>
      <c r="C23" s="39" t="s">
        <v>16</v>
      </c>
      <c r="D23" s="40">
        <f>IF(SUM($D$20:$F$22)=0," ",D20+D21+D22)</f>
        <v>367</v>
      </c>
      <c r="E23" s="25">
        <f aca="true" t="shared" si="2" ref="E23:F25">IF(SUM($D$20:$F$22)=0," ",E20+E21+E22)</f>
        <v>303</v>
      </c>
      <c r="F23" s="41">
        <f t="shared" si="2"/>
        <v>356</v>
      </c>
      <c r="G23" s="27">
        <f t="shared" si="1"/>
        <v>1026</v>
      </c>
    </row>
    <row r="24" spans="2:7" ht="30" customHeight="1" thickBot="1">
      <c r="B24" s="53"/>
      <c r="C24" s="43" t="s">
        <v>6</v>
      </c>
      <c r="D24" s="44">
        <f>B23</f>
        <v>60</v>
      </c>
      <c r="E24" s="31">
        <f>B23</f>
        <v>60</v>
      </c>
      <c r="F24" s="45">
        <f>B23</f>
        <v>60</v>
      </c>
      <c r="G24" s="33">
        <f>SUM(D24:F24)</f>
        <v>180</v>
      </c>
    </row>
    <row r="25" spans="2:9" ht="30" customHeight="1" thickBot="1">
      <c r="B25" s="53"/>
      <c r="C25" s="43" t="s">
        <v>18</v>
      </c>
      <c r="D25" s="54">
        <f>IF(SUM($D$20:$F$22)=0," ",D22+D23+D24)</f>
        <v>427</v>
      </c>
      <c r="E25" s="55">
        <f>IF(SUM($D$20:$F$22)=0," ",E22+E23+E24)</f>
        <v>363</v>
      </c>
      <c r="F25" s="56">
        <f t="shared" si="2"/>
        <v>416</v>
      </c>
      <c r="G25" s="38">
        <f t="shared" si="1"/>
        <v>1206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'[1]P3J3'!$D8</f>
        <v>18</v>
      </c>
      <c r="C2" s="68" t="s">
        <v>20</v>
      </c>
      <c r="D2" s="10">
        <f>Feuil2!G9</f>
        <v>623</v>
      </c>
      <c r="E2" s="9">
        <f>Feuil4!G9</f>
        <v>537</v>
      </c>
      <c r="F2" s="12">
        <f>Feuil2!I15</f>
        <v>8</v>
      </c>
    </row>
    <row r="3" spans="1:6" ht="19.5" customHeight="1" thickBot="1">
      <c r="A3" s="6" t="str">
        <f>'[2]Feuil7'!$A$3</f>
        <v>Lecarpentier Denis</v>
      </c>
      <c r="B3" s="7">
        <f>'[1]P3J3'!$D9</f>
        <v>30</v>
      </c>
      <c r="C3" s="69"/>
      <c r="D3" s="11">
        <f>Feuil2!G10</f>
        <v>602</v>
      </c>
      <c r="E3" s="8">
        <f>Feuil4!G10</f>
        <v>592</v>
      </c>
      <c r="F3" s="1">
        <f>Feuil4!I15</f>
        <v>0</v>
      </c>
    </row>
    <row r="4" spans="1:6" ht="19.5" customHeight="1">
      <c r="A4" s="4" t="str">
        <f>'[2]Feuil7'!$A$4</f>
        <v>Gadais Alain</v>
      </c>
      <c r="B4" s="5">
        <f>'[1]P3J3'!$D10</f>
        <v>30</v>
      </c>
      <c r="C4" s="68" t="s">
        <v>21</v>
      </c>
      <c r="D4" s="10">
        <f>Feuil1!G20</f>
        <v>524</v>
      </c>
      <c r="E4" s="9">
        <f>Feuil5!G20</f>
        <v>583</v>
      </c>
      <c r="F4" s="12">
        <f>Feuil1!I26</f>
        <v>8</v>
      </c>
    </row>
    <row r="5" spans="1:6" ht="19.5" customHeight="1" thickBot="1">
      <c r="A5" s="6" t="str">
        <f>'[3]Feuil7'!$A$5</f>
        <v>Gadais Cathy</v>
      </c>
      <c r="B5" s="7">
        <f>'[1]P3J3'!$D11</f>
        <v>40</v>
      </c>
      <c r="C5" s="69"/>
      <c r="D5" s="11">
        <f>Feuil1!G21</f>
        <v>502</v>
      </c>
      <c r="E5" s="8">
        <f>Feuil5!G21</f>
        <v>500</v>
      </c>
      <c r="F5" s="1">
        <f>Feuil5!I26</f>
        <v>4</v>
      </c>
    </row>
    <row r="6" spans="1:6" ht="19.5" customHeight="1">
      <c r="A6" s="4" t="str">
        <f>'[3]Feuil7'!$A$6</f>
        <v>Ganné Gilles</v>
      </c>
      <c r="B6" s="5">
        <f>'[1]P3J3'!$D12</f>
        <v>31</v>
      </c>
      <c r="C6" s="68" t="s">
        <v>22</v>
      </c>
      <c r="D6" s="10">
        <v>450</v>
      </c>
      <c r="E6" s="9">
        <v>615</v>
      </c>
      <c r="F6" s="12">
        <f>Feuil3!I26</f>
        <v>2</v>
      </c>
    </row>
    <row r="7" spans="1:6" ht="19.5" customHeight="1" thickBot="1">
      <c r="A7" s="6" t="str">
        <f>'[2]Feuil7'!$A$7</f>
        <v>Levesque Bernard</v>
      </c>
      <c r="B7" s="7">
        <f>'[1]P3J3'!$D13</f>
        <v>39</v>
      </c>
      <c r="C7" s="69"/>
      <c r="D7" s="11">
        <f>Feuil3!G21</f>
        <v>529</v>
      </c>
      <c r="E7" s="8">
        <f>Feuil5!G10</f>
        <v>463</v>
      </c>
      <c r="F7" s="1">
        <f>Feuil5!I15</f>
        <v>4</v>
      </c>
    </row>
    <row r="8" spans="1:6" ht="19.5" customHeight="1">
      <c r="A8" s="4" t="str">
        <f>'[2]Feuil7'!$A$8</f>
        <v>Gresselin Cyrille</v>
      </c>
      <c r="B8" s="5">
        <f>'[1]P3J3'!$D14</f>
        <v>21</v>
      </c>
      <c r="C8" s="68" t="s">
        <v>23</v>
      </c>
      <c r="D8" s="10">
        <f>Feuil1!G9</f>
        <v>555</v>
      </c>
      <c r="E8" s="9">
        <f>Feuil6!G9</f>
        <v>523</v>
      </c>
      <c r="F8" s="12">
        <f>Feuil1!I15</f>
        <v>0</v>
      </c>
    </row>
    <row r="9" spans="1:6" ht="19.5" customHeight="1" thickBot="1">
      <c r="A9" s="6" t="str">
        <f>'[2]Feuil7'!$A$9</f>
        <v>Mercier Guy</v>
      </c>
      <c r="B9" s="7">
        <f>'[1]P3J3'!$D15</f>
        <v>22</v>
      </c>
      <c r="C9" s="69"/>
      <c r="D9" s="11">
        <f>Feuil1!G10</f>
        <v>438</v>
      </c>
      <c r="E9" s="8">
        <f>Feuil6!G10</f>
        <v>587</v>
      </c>
      <c r="F9" s="1">
        <f>Feuil6!I15</f>
        <v>6</v>
      </c>
    </row>
    <row r="10" spans="1:6" ht="19.5" customHeight="1">
      <c r="A10" s="4" t="str">
        <f>'[2]Feuil7'!$A$10</f>
        <v>Morel Anne-Gaelle</v>
      </c>
      <c r="B10" s="5">
        <f>'[1]P3J3'!$D16</f>
        <v>31</v>
      </c>
      <c r="C10" s="68" t="s">
        <v>24</v>
      </c>
      <c r="D10" s="10">
        <f>Feuil2!G20</f>
        <v>509</v>
      </c>
      <c r="E10" s="9">
        <f>Feuil6!G20</f>
        <v>501</v>
      </c>
      <c r="F10" s="12">
        <f>Feuil2!I26</f>
        <v>0</v>
      </c>
    </row>
    <row r="11" spans="1:6" ht="19.5" customHeight="1" thickBot="1">
      <c r="A11" s="6" t="str">
        <f>'[3]Feuil7'!$A$11</f>
        <v>Delafosse Florian</v>
      </c>
      <c r="B11" s="7">
        <f>'[1]P3J3'!$D17</f>
        <v>29</v>
      </c>
      <c r="C11" s="69"/>
      <c r="D11" s="11">
        <f>Feuil2!G21</f>
        <v>546</v>
      </c>
      <c r="E11" s="8">
        <f>Feuil6!G21</f>
        <v>525</v>
      </c>
      <c r="F11" s="1">
        <f>Feuil6!I26</f>
        <v>2</v>
      </c>
    </row>
    <row r="12" spans="1:6" ht="19.5" customHeight="1">
      <c r="A12" s="4" t="str">
        <f>'[3]Feuil7'!$A$12</f>
        <v>Clavier Fanfan</v>
      </c>
      <c r="B12" s="5">
        <f>'[1]P3J3'!$D18</f>
        <v>34</v>
      </c>
      <c r="C12" s="68" t="s">
        <v>15</v>
      </c>
      <c r="D12" s="10">
        <f>Feuil3!G9</f>
        <v>518</v>
      </c>
      <c r="E12" s="9">
        <f>Feuil4!G20</f>
        <v>605</v>
      </c>
      <c r="F12" s="12">
        <f>Feuil3!I15</f>
        <v>6</v>
      </c>
    </row>
    <row r="13" spans="1:6" ht="19.5" customHeight="1" thickBot="1">
      <c r="A13" s="6" t="str">
        <f>'[2]Feuil7'!$A$13</f>
        <v>Mercier Régine</v>
      </c>
      <c r="B13" s="7">
        <f>'[1]P3J3'!$D19</f>
        <v>34</v>
      </c>
      <c r="C13" s="69"/>
      <c r="D13" s="11">
        <f>Feuil3!G10</f>
        <v>483</v>
      </c>
      <c r="E13" s="8">
        <f>Feuil4!G21</f>
        <v>536</v>
      </c>
      <c r="F13" s="1">
        <f>Feuil4!I26</f>
        <v>8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2023-04-13T12:47:26Z</cp:lastPrinted>
  <dcterms:created xsi:type="dcterms:W3CDTF">2006-09-29T13:44:50Z</dcterms:created>
  <dcterms:modified xsi:type="dcterms:W3CDTF">2023-04-15T13:01:00Z</dcterms:modified>
  <cp:category/>
  <cp:version/>
  <cp:contentType/>
  <cp:contentStatus/>
</cp:coreProperties>
</file>